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РО\Тариф 2016-2018\Раскрытие информации\231-14 от 07.04.14\2019\"/>
    </mc:Choice>
  </mc:AlternateContent>
  <bookViews>
    <workbookView xWindow="0" yWindow="0" windowWidth="20490" windowHeight="7605"/>
  </bookViews>
  <sheets>
    <sheet name="прил 2" sheetId="1" r:id="rId1"/>
  </sheets>
  <calcPr calcId="152511"/>
</workbook>
</file>

<file path=xl/calcChain.xml><?xml version="1.0" encoding="utf-8"?>
<calcChain xmlns="http://schemas.openxmlformats.org/spreadsheetml/2006/main">
  <c r="K16" i="1" l="1"/>
  <c r="M23" i="1"/>
  <c r="L23" i="1"/>
  <c r="K23" i="1"/>
  <c r="H23" i="1"/>
  <c r="H19" i="1"/>
  <c r="I18" i="1"/>
  <c r="H16" i="1"/>
  <c r="I14" i="1"/>
  <c r="H10" i="1"/>
  <c r="I8" i="1"/>
  <c r="H7" i="1"/>
  <c r="M19" i="1" l="1"/>
  <c r="L19" i="1"/>
  <c r="K19" i="1"/>
  <c r="K18" i="1"/>
  <c r="M18" i="1"/>
  <c r="L18" i="1"/>
  <c r="K17" i="1"/>
  <c r="M16" i="1"/>
  <c r="L16" i="1"/>
  <c r="M14" i="1"/>
  <c r="L14" i="1"/>
  <c r="L13" i="1"/>
  <c r="K13" i="1"/>
  <c r="M12" i="1"/>
  <c r="L12" i="1"/>
  <c r="K12" i="1"/>
  <c r="M11" i="1"/>
  <c r="L11" i="1"/>
  <c r="K11" i="1"/>
  <c r="L10" i="1"/>
  <c r="K10" i="1"/>
  <c r="K9" i="1"/>
  <c r="M8" i="1"/>
  <c r="L8" i="1"/>
  <c r="K8" i="1"/>
  <c r="M7" i="1"/>
  <c r="L7" i="1"/>
  <c r="K7" i="1"/>
</calcChain>
</file>

<file path=xl/sharedStrings.xml><?xml version="1.0" encoding="utf-8"?>
<sst xmlns="http://schemas.openxmlformats.org/spreadsheetml/2006/main" count="87" uniqueCount="52">
  <si>
    <t xml:space="preserve">
Приложение N 2
к приказу ФАС России
от 07.04.2014 N 231/14
</t>
  </si>
  <si>
    <t>N п/п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</si>
  <si>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</si>
  <si>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</si>
  <si>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</si>
  <si>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с. Марусино</t>
  </si>
  <si>
    <t>ГРС Кудряши</t>
  </si>
  <si>
    <t>ГРС-10 Очистные сооружения</t>
  </si>
  <si>
    <t>п. Катковский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</si>
  <si>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</si>
  <si>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</si>
  <si>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</si>
  <si>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</si>
  <si>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</si>
  <si>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Свободная мощность газораспределительной сети, млн. куб. м</t>
  </si>
  <si>
    <t>п. Приобский</t>
  </si>
  <si>
    <t>п. Воробьевский</t>
  </si>
  <si>
    <t>Свободная  мощность газораспределительной сети на конкретных участках определяется гидравлическим расчетом, схемой газоснабжения муниципальных образований, НСО</t>
  </si>
  <si>
    <t>население</t>
  </si>
  <si>
    <t>ГРС-2</t>
  </si>
  <si>
    <t>г. Новосибирск, Первомайский район</t>
  </si>
  <si>
    <t>ГРС-3</t>
  </si>
  <si>
    <t>г. Новосибирск, Ленинский район</t>
  </si>
  <si>
    <t>ГРС-6</t>
  </si>
  <si>
    <t>с. Мочище</t>
  </si>
  <si>
    <t>Новосибирский р-н</t>
  </si>
  <si>
    <t>Сеть газораспределения НДО "Хуторок"</t>
  </si>
  <si>
    <t>Сеть газораспределения ДНТ "Реестр"</t>
  </si>
  <si>
    <t>ГРС-Ордынское</t>
  </si>
  <si>
    <t>Ордынский р-н</t>
  </si>
  <si>
    <t>Сеть газораспределения ул. Обская р.п. Ордынское</t>
  </si>
  <si>
    <t xml:space="preserve">Сеть газораспределения с. Марусино ДНТ "Лебяжье" </t>
  </si>
  <si>
    <t>Сеть газораспределения с. Марусино ДНТ "Благое"</t>
  </si>
  <si>
    <t>Сеть газораспределения                               п. Воробьевский</t>
  </si>
  <si>
    <t>Сеть газораспределения                               п. Катковский</t>
  </si>
  <si>
    <t xml:space="preserve">Сеть газораспределения                               г. Новосибирск, Первомайский район, СНТ "Дорожник", СНТ "Строймашевец", СНТ "Молодость" </t>
  </si>
  <si>
    <t>Сеть газораспределения                               г. Новосибирск, Ленинский район, СНТ "Елочка", СНТ "Березка</t>
  </si>
  <si>
    <t>Сеть газораспределения с. Мочище СНТ "Луч-2", СНТ "Ивушка"</t>
  </si>
  <si>
    <t xml:space="preserve">Сеть газораспределения с. Мочище СНТ "Луч" </t>
  </si>
  <si>
    <t xml:space="preserve">Сеть газораспределения Новосибирский р-н ДНТ "Славянка" </t>
  </si>
  <si>
    <t>Сеть газораспределения ДНП "Обское море"</t>
  </si>
  <si>
    <t>Сеть газораспределения СНТ "Зорька"</t>
  </si>
  <si>
    <t>Новосибирский р-н       с. Раздольное</t>
  </si>
  <si>
    <t>Сеть газораспределения                            п. Приобский</t>
  </si>
  <si>
    <t>Сеть газораспределения с. Толмачево</t>
  </si>
  <si>
    <t>ГРС Толмачево</t>
  </si>
  <si>
    <t>с. Толмачево</t>
  </si>
  <si>
    <t>Сеть газораспределения ДНТ "Солнечное"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</si>
  <si>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ООО "Фортуна +" ЗА 1-й КВАРТАЛ 2019 г.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</si>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</sst>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85" zoomScaleNormal="85" workbookViewId="0">
      <selection activeCell="K16" sqref="K16"/>
    </sheetView>
  </sheetViews>
  <sheetFormatPr defaultRowHeight="15" x14ac:dyDescent="0.25"/>
  <cols>
    <col min="1" max="1" width="5.42578125" style="2" bestFit="1" customWidth="1"/>
    <col min="2" max="2" width="27.42578125" customWidth="1"/>
    <col min="3" max="3" width="15.5703125" customWidth="1"/>
    <col min="4" max="4" width="18" customWidth="1"/>
    <col min="5" max="5" width="29.7109375" customWidth="1"/>
    <col min="6" max="6" width="30.7109375" customWidth="1"/>
    <col min="7" max="7" width="15" customWidth="1"/>
    <col min="8" max="10" width="20.140625" customWidth="1"/>
    <col min="11" max="13" width="24.42578125" customWidth="1"/>
    <col min="14" max="14" width="23.85546875" customWidth="1"/>
    <col min="15" max="15" width="22" customWidth="1"/>
  </cols>
  <sheetData>
    <row r="1" spans="1:15" ht="76.5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2" t="s">
        <v>0</v>
      </c>
    </row>
    <row r="2" spans="1:15" ht="26.25" customHeight="1" x14ac:dyDescent="0.25">
      <c r="A2" s="11"/>
      <c r="B2" s="12"/>
      <c r="C2" s="12"/>
      <c r="D2" s="12"/>
      <c r="E2" s="12"/>
      <c r="F2" s="15"/>
      <c r="G2" s="12"/>
      <c r="H2" s="12"/>
      <c r="I2" s="12"/>
      <c r="J2" s="12"/>
      <c r="K2" s="12"/>
      <c r="L2" s="12"/>
      <c r="M2" s="12"/>
      <c r="N2" s="16"/>
    </row>
    <row r="3" spans="1:15" ht="50.25" customHeight="1" x14ac:dyDescent="0.25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s="1" customFormat="1" ht="76.5" customHeight="1" x14ac:dyDescent="0.25">
      <c r="A4" s="40" t="s">
        <v>1</v>
      </c>
      <c r="B4" s="40" t="s">
        <v>9</v>
      </c>
      <c r="C4" s="40" t="s">
        <v>10</v>
      </c>
      <c r="D4" s="40" t="s">
        <v>11</v>
      </c>
      <c r="E4" s="40" t="s">
        <v>12</v>
      </c>
      <c r="F4" s="40" t="s">
        <v>13</v>
      </c>
      <c r="G4" s="40" t="s">
        <v>2</v>
      </c>
      <c r="H4" s="53" t="s">
        <v>3</v>
      </c>
      <c r="I4" s="54"/>
      <c r="J4" s="55"/>
      <c r="K4" s="53" t="s">
        <v>4</v>
      </c>
      <c r="L4" s="54"/>
      <c r="M4" s="55"/>
      <c r="N4" s="40" t="s">
        <v>14</v>
      </c>
    </row>
    <row r="5" spans="1:15" s="1" customFormat="1" x14ac:dyDescent="0.25">
      <c r="A5" s="41"/>
      <c r="B5" s="41"/>
      <c r="C5" s="41"/>
      <c r="D5" s="41"/>
      <c r="E5" s="41"/>
      <c r="F5" s="41"/>
      <c r="G5" s="41"/>
      <c r="H5" s="3" t="s">
        <v>49</v>
      </c>
      <c r="I5" s="3" t="s">
        <v>50</v>
      </c>
      <c r="J5" s="3" t="s">
        <v>51</v>
      </c>
      <c r="K5" s="3" t="s">
        <v>49</v>
      </c>
      <c r="L5" s="3" t="s">
        <v>50</v>
      </c>
      <c r="M5" s="3" t="s">
        <v>51</v>
      </c>
      <c r="N5" s="41"/>
    </row>
    <row r="6" spans="1:15" s="1" customForma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53">
        <v>8</v>
      </c>
      <c r="I6" s="54"/>
      <c r="J6" s="55"/>
      <c r="K6" s="53">
        <v>9</v>
      </c>
      <c r="L6" s="54"/>
      <c r="M6" s="55"/>
      <c r="N6" s="3">
        <v>10</v>
      </c>
    </row>
    <row r="7" spans="1:15" s="4" customFormat="1" ht="40.5" customHeight="1" x14ac:dyDescent="0.25">
      <c r="A7" s="5">
        <v>1</v>
      </c>
      <c r="B7" s="6" t="s">
        <v>31</v>
      </c>
      <c r="C7" s="6" t="s">
        <v>6</v>
      </c>
      <c r="D7" s="6" t="s">
        <v>5</v>
      </c>
      <c r="E7" s="50">
        <v>1135.27</v>
      </c>
      <c r="F7" s="50">
        <v>1135.27</v>
      </c>
      <c r="G7" s="6" t="s">
        <v>18</v>
      </c>
      <c r="H7" s="5">
        <f>2.9/1000000</f>
        <v>2.8999999999999998E-6</v>
      </c>
      <c r="I7" s="28">
        <v>0</v>
      </c>
      <c r="J7" s="28">
        <v>0</v>
      </c>
      <c r="K7" s="26">
        <f t="shared" ref="K7:M8" si="0">H7</f>
        <v>2.8999999999999998E-6</v>
      </c>
      <c r="L7" s="26">
        <f t="shared" si="0"/>
        <v>0</v>
      </c>
      <c r="M7" s="23">
        <f t="shared" si="0"/>
        <v>0</v>
      </c>
      <c r="N7" s="56" t="s">
        <v>17</v>
      </c>
    </row>
    <row r="8" spans="1:15" s="4" customFormat="1" ht="39.75" customHeight="1" x14ac:dyDescent="0.25">
      <c r="A8" s="5">
        <v>2</v>
      </c>
      <c r="B8" s="6" t="s">
        <v>32</v>
      </c>
      <c r="C8" s="6" t="s">
        <v>6</v>
      </c>
      <c r="D8" s="6" t="s">
        <v>5</v>
      </c>
      <c r="E8" s="50"/>
      <c r="F8" s="50"/>
      <c r="G8" s="6" t="s">
        <v>18</v>
      </c>
      <c r="H8" s="5">
        <v>0</v>
      </c>
      <c r="I8" s="28">
        <f>280.84/1000000</f>
        <v>2.8083999999999997E-4</v>
      </c>
      <c r="J8" s="28">
        <v>0</v>
      </c>
      <c r="K8" s="26">
        <f t="shared" si="0"/>
        <v>0</v>
      </c>
      <c r="L8" s="26">
        <f t="shared" si="0"/>
        <v>2.8083999999999997E-4</v>
      </c>
      <c r="M8" s="23">
        <f t="shared" si="0"/>
        <v>0</v>
      </c>
      <c r="N8" s="57"/>
    </row>
    <row r="9" spans="1:15" s="4" customFormat="1" ht="30.75" customHeight="1" x14ac:dyDescent="0.25">
      <c r="A9" s="5">
        <v>3</v>
      </c>
      <c r="B9" s="6" t="s">
        <v>43</v>
      </c>
      <c r="C9" s="6" t="s">
        <v>7</v>
      </c>
      <c r="D9" s="6" t="s">
        <v>15</v>
      </c>
      <c r="E9" s="7">
        <v>132.62</v>
      </c>
      <c r="F9" s="7">
        <v>132.62</v>
      </c>
      <c r="G9" s="6" t="s">
        <v>18</v>
      </c>
      <c r="H9" s="23">
        <v>0</v>
      </c>
      <c r="I9" s="23">
        <v>0</v>
      </c>
      <c r="J9" s="23">
        <v>0</v>
      </c>
      <c r="K9" s="23">
        <f>H9</f>
        <v>0</v>
      </c>
      <c r="L9" s="23">
        <v>0</v>
      </c>
      <c r="M9" s="23">
        <v>0</v>
      </c>
      <c r="N9" s="57"/>
    </row>
    <row r="10" spans="1:15" s="4" customFormat="1" ht="42.75" customHeight="1" x14ac:dyDescent="0.25">
      <c r="A10" s="5">
        <v>4</v>
      </c>
      <c r="B10" s="6" t="s">
        <v>33</v>
      </c>
      <c r="C10" s="6" t="s">
        <v>7</v>
      </c>
      <c r="D10" s="6" t="s">
        <v>16</v>
      </c>
      <c r="E10" s="51">
        <v>1135.27</v>
      </c>
      <c r="F10" s="51">
        <v>1135.27</v>
      </c>
      <c r="G10" s="6" t="s">
        <v>18</v>
      </c>
      <c r="H10" s="29">
        <f>8.82/1000000</f>
        <v>8.8200000000000003E-6</v>
      </c>
      <c r="I10" s="23">
        <v>0</v>
      </c>
      <c r="J10" s="23">
        <v>0</v>
      </c>
      <c r="K10" s="29">
        <f>H10</f>
        <v>8.8200000000000003E-6</v>
      </c>
      <c r="L10" s="23">
        <f>I10</f>
        <v>0</v>
      </c>
      <c r="M10" s="23">
        <v>0</v>
      </c>
      <c r="N10" s="57"/>
    </row>
    <row r="11" spans="1:15" ht="34.5" customHeight="1" x14ac:dyDescent="0.25">
      <c r="A11" s="5">
        <v>5</v>
      </c>
      <c r="B11" s="6" t="s">
        <v>34</v>
      </c>
      <c r="C11" s="6" t="s">
        <v>7</v>
      </c>
      <c r="D11" s="6" t="s">
        <v>8</v>
      </c>
      <c r="E11" s="52"/>
      <c r="F11" s="52"/>
      <c r="G11" s="6" t="s">
        <v>18</v>
      </c>
      <c r="H11" s="23">
        <v>0</v>
      </c>
      <c r="I11" s="23">
        <v>0</v>
      </c>
      <c r="J11" s="23">
        <v>0</v>
      </c>
      <c r="K11" s="23">
        <f>H11</f>
        <v>0</v>
      </c>
      <c r="L11" s="23">
        <f>I11</f>
        <v>0</v>
      </c>
      <c r="M11" s="23">
        <f>J11</f>
        <v>0</v>
      </c>
      <c r="N11" s="57"/>
      <c r="O11" s="4"/>
    </row>
    <row r="12" spans="1:15" ht="76.5" customHeight="1" x14ac:dyDescent="0.25">
      <c r="A12" s="5">
        <v>6</v>
      </c>
      <c r="B12" s="6" t="s">
        <v>35</v>
      </c>
      <c r="C12" s="8" t="s">
        <v>19</v>
      </c>
      <c r="D12" s="6" t="s">
        <v>20</v>
      </c>
      <c r="E12" s="42">
        <v>132.62</v>
      </c>
      <c r="F12" s="42">
        <v>132.62</v>
      </c>
      <c r="G12" s="6" t="s">
        <v>18</v>
      </c>
      <c r="H12" s="23">
        <v>0</v>
      </c>
      <c r="I12" s="23">
        <v>0</v>
      </c>
      <c r="J12" s="23">
        <v>0</v>
      </c>
      <c r="K12" s="23">
        <f>H12</f>
        <v>0</v>
      </c>
      <c r="L12" s="23">
        <f>I12</f>
        <v>0</v>
      </c>
      <c r="M12" s="23">
        <f>J12</f>
        <v>0</v>
      </c>
      <c r="N12" s="57"/>
      <c r="O12" s="4"/>
    </row>
    <row r="13" spans="1:15" ht="51" customHeight="1" x14ac:dyDescent="0.25">
      <c r="A13" s="5">
        <v>7</v>
      </c>
      <c r="B13" s="6" t="s">
        <v>36</v>
      </c>
      <c r="C13" s="8" t="s">
        <v>21</v>
      </c>
      <c r="D13" s="6" t="s">
        <v>22</v>
      </c>
      <c r="E13" s="43"/>
      <c r="F13" s="43"/>
      <c r="G13" s="6" t="s">
        <v>18</v>
      </c>
      <c r="H13" s="23">
        <v>0</v>
      </c>
      <c r="I13" s="23">
        <v>0</v>
      </c>
      <c r="J13" s="23">
        <v>0</v>
      </c>
      <c r="K13" s="23">
        <f>H13</f>
        <v>0</v>
      </c>
      <c r="L13" s="23">
        <f>I13</f>
        <v>0</v>
      </c>
      <c r="M13" s="23">
        <v>0</v>
      </c>
      <c r="N13" s="57"/>
      <c r="O13" s="4"/>
    </row>
    <row r="14" spans="1:15" ht="36" x14ac:dyDescent="0.25">
      <c r="A14" s="9">
        <v>8</v>
      </c>
      <c r="B14" s="24" t="s">
        <v>37</v>
      </c>
      <c r="C14" s="10" t="s">
        <v>23</v>
      </c>
      <c r="D14" s="10" t="s">
        <v>24</v>
      </c>
      <c r="E14" s="43"/>
      <c r="F14" s="43"/>
      <c r="G14" s="6" t="s">
        <v>18</v>
      </c>
      <c r="H14" s="32">
        <v>0</v>
      </c>
      <c r="I14" s="30">
        <f>2.8/1000000</f>
        <v>2.7999999999999999E-6</v>
      </c>
      <c r="J14" s="32">
        <v>0</v>
      </c>
      <c r="K14" s="32">
        <v>0</v>
      </c>
      <c r="L14" s="30">
        <f>I14</f>
        <v>2.7999999999999999E-6</v>
      </c>
      <c r="M14" s="32">
        <f>J14</f>
        <v>0</v>
      </c>
      <c r="N14" s="57"/>
      <c r="O14" s="4"/>
    </row>
    <row r="15" spans="1:15" ht="24" x14ac:dyDescent="0.25">
      <c r="A15" s="9">
        <v>9</v>
      </c>
      <c r="B15" s="24" t="s">
        <v>38</v>
      </c>
      <c r="C15" s="10" t="s">
        <v>23</v>
      </c>
      <c r="D15" s="10" t="s">
        <v>24</v>
      </c>
      <c r="E15" s="43"/>
      <c r="F15" s="43"/>
      <c r="G15" s="6" t="s">
        <v>18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57"/>
      <c r="O15" s="4"/>
    </row>
    <row r="16" spans="1:15" s="17" customFormat="1" ht="29.25" customHeight="1" x14ac:dyDescent="0.25">
      <c r="A16" s="9">
        <v>10</v>
      </c>
      <c r="B16" s="10" t="s">
        <v>26</v>
      </c>
      <c r="C16" s="6" t="s">
        <v>7</v>
      </c>
      <c r="D16" s="6" t="s">
        <v>15</v>
      </c>
      <c r="E16" s="43"/>
      <c r="F16" s="43"/>
      <c r="G16" s="6" t="s">
        <v>18</v>
      </c>
      <c r="H16" s="30">
        <f>3.65/1000000</f>
        <v>3.6499999999999998E-6</v>
      </c>
      <c r="I16" s="32">
        <v>0</v>
      </c>
      <c r="J16" s="32">
        <v>0</v>
      </c>
      <c r="K16" s="30">
        <f>H16</f>
        <v>3.6499999999999998E-6</v>
      </c>
      <c r="L16" s="32">
        <f>I16</f>
        <v>0</v>
      </c>
      <c r="M16" s="32">
        <f>J16</f>
        <v>0</v>
      </c>
      <c r="N16" s="57"/>
      <c r="O16" s="4"/>
    </row>
    <row r="17" spans="1:15" s="17" customFormat="1" ht="28.5" customHeight="1" x14ac:dyDescent="0.25">
      <c r="A17" s="9">
        <v>11</v>
      </c>
      <c r="B17" s="10" t="s">
        <v>27</v>
      </c>
      <c r="C17" s="6" t="s">
        <v>7</v>
      </c>
      <c r="D17" s="6" t="s">
        <v>16</v>
      </c>
      <c r="E17" s="44"/>
      <c r="F17" s="44"/>
      <c r="G17" s="10" t="s">
        <v>18</v>
      </c>
      <c r="H17" s="32">
        <v>0</v>
      </c>
      <c r="I17" s="32">
        <v>0</v>
      </c>
      <c r="J17" s="32">
        <v>0</v>
      </c>
      <c r="K17" s="32">
        <f>H17</f>
        <v>0</v>
      </c>
      <c r="L17" s="32">
        <v>0</v>
      </c>
      <c r="M17" s="32">
        <v>0</v>
      </c>
      <c r="N17" s="57"/>
      <c r="O17" s="4"/>
    </row>
    <row r="18" spans="1:15" s="13" customFormat="1" ht="36" customHeight="1" x14ac:dyDescent="0.25">
      <c r="A18" s="35">
        <v>12</v>
      </c>
      <c r="B18" s="36" t="s">
        <v>39</v>
      </c>
      <c r="C18" s="37" t="s">
        <v>21</v>
      </c>
      <c r="D18" s="38" t="s">
        <v>25</v>
      </c>
      <c r="E18" s="39">
        <v>1135.27</v>
      </c>
      <c r="F18" s="39">
        <v>1135.27</v>
      </c>
      <c r="G18" s="6" t="s">
        <v>18</v>
      </c>
      <c r="H18" s="33">
        <v>0</v>
      </c>
      <c r="I18" s="31">
        <f>3/1000000</f>
        <v>3.0000000000000001E-6</v>
      </c>
      <c r="J18" s="33">
        <v>0</v>
      </c>
      <c r="K18" s="33">
        <f>H18</f>
        <v>0</v>
      </c>
      <c r="L18" s="31">
        <f>I18</f>
        <v>3.0000000000000001E-6</v>
      </c>
      <c r="M18" s="33">
        <f>J18</f>
        <v>0</v>
      </c>
      <c r="N18" s="57"/>
      <c r="O18" s="4"/>
    </row>
    <row r="19" spans="1:15" s="18" customFormat="1" ht="24" x14ac:dyDescent="0.25">
      <c r="A19" s="7">
        <v>13</v>
      </c>
      <c r="B19" s="25" t="s">
        <v>40</v>
      </c>
      <c r="C19" s="14" t="s">
        <v>28</v>
      </c>
      <c r="D19" s="14" t="s">
        <v>29</v>
      </c>
      <c r="E19" s="45">
        <v>132.62</v>
      </c>
      <c r="F19" s="45">
        <v>132.62</v>
      </c>
      <c r="G19" s="6" t="s">
        <v>18</v>
      </c>
      <c r="H19" s="30">
        <f>3.9/1000000</f>
        <v>3.8999999999999999E-6</v>
      </c>
      <c r="I19" s="32">
        <v>0</v>
      </c>
      <c r="J19" s="32">
        <v>0</v>
      </c>
      <c r="K19" s="30">
        <f>H19</f>
        <v>3.8999999999999999E-6</v>
      </c>
      <c r="L19" s="32">
        <f>I19</f>
        <v>0</v>
      </c>
      <c r="M19" s="32">
        <f>J19</f>
        <v>0</v>
      </c>
      <c r="N19" s="57"/>
      <c r="O19" s="4"/>
    </row>
    <row r="20" spans="1:15" s="18" customFormat="1" ht="24" x14ac:dyDescent="0.25">
      <c r="A20" s="7">
        <v>14</v>
      </c>
      <c r="B20" s="25" t="s">
        <v>30</v>
      </c>
      <c r="C20" s="14" t="s">
        <v>28</v>
      </c>
      <c r="D20" s="14" t="s">
        <v>29</v>
      </c>
      <c r="E20" s="46"/>
      <c r="F20" s="46"/>
      <c r="G20" s="6" t="s">
        <v>18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2">
        <v>0</v>
      </c>
      <c r="N20" s="57"/>
      <c r="O20" s="4"/>
    </row>
    <row r="21" spans="1:15" s="18" customFormat="1" ht="24" x14ac:dyDescent="0.2">
      <c r="A21" s="7">
        <v>16</v>
      </c>
      <c r="B21" s="27" t="s">
        <v>41</v>
      </c>
      <c r="C21" s="25" t="s">
        <v>19</v>
      </c>
      <c r="D21" s="14" t="s">
        <v>42</v>
      </c>
      <c r="E21" s="46"/>
      <c r="F21" s="46"/>
      <c r="G21" s="6" t="s">
        <v>18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32">
        <v>0</v>
      </c>
      <c r="N21" s="57"/>
    </row>
    <row r="22" spans="1:15" s="18" customFormat="1" ht="25.5" customHeight="1" x14ac:dyDescent="0.2">
      <c r="A22" s="34">
        <v>17</v>
      </c>
      <c r="B22" s="38" t="s">
        <v>44</v>
      </c>
      <c r="C22" s="38" t="s">
        <v>45</v>
      </c>
      <c r="D22" s="38" t="s">
        <v>46</v>
      </c>
      <c r="E22" s="46"/>
      <c r="F22" s="46"/>
      <c r="G22" s="6" t="s">
        <v>18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32">
        <v>0</v>
      </c>
      <c r="N22" s="57"/>
    </row>
    <row r="23" spans="1:15" s="19" customFormat="1" ht="24" x14ac:dyDescent="0.2">
      <c r="A23" s="7">
        <v>18</v>
      </c>
      <c r="B23" s="10" t="s">
        <v>47</v>
      </c>
      <c r="C23" s="25" t="s">
        <v>19</v>
      </c>
      <c r="D23" s="14" t="s">
        <v>25</v>
      </c>
      <c r="E23" s="47"/>
      <c r="F23" s="47"/>
      <c r="G23" s="6" t="s">
        <v>18</v>
      </c>
      <c r="H23" s="7">
        <f>8.1/1000000</f>
        <v>8.1000000000000004E-6</v>
      </c>
      <c r="I23" s="7">
        <v>0</v>
      </c>
      <c r="J23" s="7">
        <v>0</v>
      </c>
      <c r="K23" s="30">
        <f>H23</f>
        <v>8.1000000000000004E-6</v>
      </c>
      <c r="L23" s="7">
        <f>I23</f>
        <v>0</v>
      </c>
      <c r="M23" s="32">
        <f>J23</f>
        <v>0</v>
      </c>
      <c r="N23" s="58"/>
    </row>
    <row r="24" spans="1:15" s="21" customFormat="1" x14ac:dyDescent="0.25">
      <c r="A24" s="20"/>
    </row>
  </sheetData>
  <mergeCells count="22">
    <mergeCell ref="N7:N23"/>
    <mergeCell ref="E19:E23"/>
    <mergeCell ref="F19:F23"/>
    <mergeCell ref="A3:N3"/>
    <mergeCell ref="E7:E8"/>
    <mergeCell ref="F7:F8"/>
    <mergeCell ref="E10:E11"/>
    <mergeCell ref="F10:F11"/>
    <mergeCell ref="H6:J6"/>
    <mergeCell ref="H4:J4"/>
    <mergeCell ref="K4:M4"/>
    <mergeCell ref="K6:M6"/>
    <mergeCell ref="A4:A5"/>
    <mergeCell ref="B4:B5"/>
    <mergeCell ref="C4:C5"/>
    <mergeCell ref="D4:D5"/>
    <mergeCell ref="E4:E5"/>
    <mergeCell ref="F4:F5"/>
    <mergeCell ref="G4:G5"/>
    <mergeCell ref="N4:N5"/>
    <mergeCell ref="E12:E17"/>
    <mergeCell ref="F12:F17"/>
  </mergeCells>
  <printOptions horizontalCentered="1" verticalCentered="1"/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Константин Черняк</cp:lastModifiedBy>
  <cp:lastPrinted>2018-07-10T02:19:17Z</cp:lastPrinted>
  <dcterms:created xsi:type="dcterms:W3CDTF">2015-02-19T10:16:55Z</dcterms:created>
  <dcterms:modified xsi:type="dcterms:W3CDTF">2019-04-26T16:08:48Z</dcterms:modified>
</cp:coreProperties>
</file>